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en\Proj\NCV97200\Design aids\"/>
    </mc:Choice>
  </mc:AlternateContent>
  <bookViews>
    <workbookView xWindow="0" yWindow="30" windowWidth="22980" windowHeight="9285" tabRatio="838"/>
  </bookViews>
  <sheets>
    <sheet name="CWDT &amp; WDI Intervals v tBOOTmax" sheetId="2" r:id="rId1"/>
  </sheets>
  <definedNames>
    <definedName name="chosen_tol">'CWDT &amp; WDI Intervals v tBOOTmax'!$C$9</definedName>
    <definedName name="tol">'CWDT &amp; WDI Intervals v tBOOTmax'!$L$27:$L$30</definedName>
    <definedName name="tol_all">'CWDT &amp; WDI Intervals v tBOOTmax'!$J$25:$J$121</definedName>
  </definedNames>
  <calcPr calcId="152511"/>
</workbook>
</file>

<file path=xl/calcChain.xml><?xml version="1.0" encoding="utf-8"?>
<calcChain xmlns="http://schemas.openxmlformats.org/spreadsheetml/2006/main">
  <c r="C10" i="2" l="1"/>
  <c r="J25" i="2"/>
  <c r="J26" i="2"/>
  <c r="C15" i="2" l="1"/>
  <c r="C22" i="2" l="1"/>
  <c r="C16" i="2"/>
  <c r="C17" i="2"/>
  <c r="C21" i="2" s="1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27" i="2"/>
</calcChain>
</file>

<file path=xl/sharedStrings.xml><?xml version="1.0" encoding="utf-8"?>
<sst xmlns="http://schemas.openxmlformats.org/spreadsheetml/2006/main" count="250" uniqueCount="20">
  <si>
    <t>ms</t>
  </si>
  <si>
    <r>
      <t>Minimum t</t>
    </r>
    <r>
      <rPr>
        <vertAlign val="subscript"/>
        <sz val="11"/>
        <color theme="1"/>
        <rFont val="Calibri"/>
        <family val="2"/>
        <scheme val="minor"/>
      </rPr>
      <t>WD_timeout</t>
    </r>
  </si>
  <si>
    <t>Choice of CWDT capacitor tolerance</t>
  </si>
  <si>
    <t>pF</t>
  </si>
  <si>
    <t>.</t>
  </si>
  <si>
    <t>Chosen standard CWDT value</t>
  </si>
  <si>
    <r>
      <t>Typical t</t>
    </r>
    <r>
      <rPr>
        <vertAlign val="subscript"/>
        <sz val="11"/>
        <color theme="1"/>
        <rFont val="Calibri"/>
        <family val="2"/>
        <scheme val="minor"/>
      </rPr>
      <t>WD_timeout</t>
    </r>
  </si>
  <si>
    <r>
      <t>Maximum t</t>
    </r>
    <r>
      <rPr>
        <vertAlign val="subscript"/>
        <sz val="11"/>
        <color theme="1"/>
        <rFont val="Calibri"/>
        <family val="2"/>
        <scheme val="minor"/>
      </rPr>
      <t>WD_timeout</t>
    </r>
  </si>
  <si>
    <r>
      <t>Maximum Processor Boot Time (t</t>
    </r>
    <r>
      <rPr>
        <vertAlign val="subscript"/>
        <sz val="11"/>
        <color theme="1"/>
        <rFont val="Calibri"/>
        <family val="2"/>
        <scheme val="minor"/>
      </rPr>
      <t>BOOTmax</t>
    </r>
    <r>
      <rPr>
        <sz val="11"/>
        <color theme="1"/>
        <rFont val="Calibri"/>
        <family val="2"/>
        <scheme val="minor"/>
      </rPr>
      <t>)</t>
    </r>
  </si>
  <si>
    <t>Maximum Time Between Rising WDI Edges</t>
  </si>
  <si>
    <t>Minimum Time Between Rising WDI Edges</t>
  </si>
  <si>
    <r>
      <t>Lowest standard C</t>
    </r>
    <r>
      <rPr>
        <vertAlign val="subscript"/>
        <sz val="11"/>
        <color theme="1"/>
        <rFont val="Calibri"/>
        <family val="2"/>
        <scheme val="minor"/>
      </rPr>
      <t>WDT</t>
    </r>
    <r>
      <rPr>
        <sz val="11"/>
        <color theme="1"/>
        <rFont val="Calibri"/>
        <family val="2"/>
        <scheme val="minor"/>
      </rPr>
      <t xml:space="preserve"> value guaranteeing t</t>
    </r>
    <r>
      <rPr>
        <vertAlign val="subscript"/>
        <sz val="11"/>
        <color theme="1"/>
        <rFont val="Calibri"/>
        <family val="2"/>
        <scheme val="minor"/>
      </rPr>
      <t>BOOTmax</t>
    </r>
  </si>
  <si>
    <t>Enter values into cells with borders</t>
  </si>
  <si>
    <t>Read timing limits in colored cells</t>
  </si>
  <si>
    <t>Valid window for rising WDI edges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</si>
  <si>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WD_timeout</t>
    </r>
  </si>
  <si>
    <t>Boot mode</t>
  </si>
  <si>
    <t>Window mode</t>
  </si>
  <si>
    <t>CWDT &amp; WDI Timing Calculator for NCV97200</t>
  </si>
  <si>
    <t>ON Semiconductor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</si>
</sst>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3" fillId="0" borderId="0" xfId="0" applyFont="1"/>
    <xf numFmtId="0" fontId="0" fillId="0" borderId="0" xfId="0" applyFill="1"/>
    <xf numFmtId="0" fontId="3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9" fontId="2" fillId="4" borderId="1" xfId="1" applyNumberFormat="1" applyFill="1" applyBorder="1" applyAlignment="1" applyProtection="1">
      <alignment horizontal="center"/>
      <protection locked="0"/>
    </xf>
    <xf numFmtId="164" fontId="2" fillId="4" borderId="1" xfId="1" applyNumberFormat="1" applyFill="1" applyBorder="1" applyAlignment="1" applyProtection="1">
      <alignment horizontal="center"/>
      <protection locked="0"/>
    </xf>
    <xf numFmtId="0" fontId="6" fillId="0" borderId="0" xfId="0" applyFont="1"/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2" borderId="4" xfId="0" applyFont="1" applyFill="1" applyBorder="1"/>
  </cellXfs>
  <cellStyles count="2">
    <cellStyle name="Neutral" xfId="1" builtinId="28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tabSelected="1" zoomScaleNormal="100" workbookViewId="0">
      <selection activeCell="E5" sqref="E5"/>
    </sheetView>
  </sheetViews>
  <sheetFormatPr defaultRowHeight="15" x14ac:dyDescent="0.25"/>
  <cols>
    <col min="1" max="1" width="11.5703125" customWidth="1"/>
    <col min="2" max="2" width="44.28515625" customWidth="1"/>
    <col min="3" max="3" width="7.140625" style="1" bestFit="1" customWidth="1"/>
    <col min="5" max="5" width="9.140625" style="1"/>
    <col min="6" max="6" width="29.42578125" style="1" customWidth="1"/>
    <col min="7" max="10" width="9.140625" style="1"/>
  </cols>
  <sheetData>
    <row r="1" spans="1:21" x14ac:dyDescent="0.25">
      <c r="A1" t="s">
        <v>19</v>
      </c>
      <c r="C1" s="4"/>
      <c r="D1" s="5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8" t="s">
        <v>18</v>
      </c>
      <c r="C2" s="4"/>
      <c r="D2" s="5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6.6" customHeight="1" thickBot="1" x14ac:dyDescent="0.3">
      <c r="C3" s="4"/>
      <c r="D3" s="5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.75" thickBot="1" x14ac:dyDescent="0.3">
      <c r="A4" s="17" t="s">
        <v>12</v>
      </c>
      <c r="B4" s="18"/>
      <c r="C4" s="4"/>
      <c r="D4" s="5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19" t="s">
        <v>13</v>
      </c>
      <c r="B5" s="19"/>
      <c r="C5" s="4"/>
      <c r="D5" s="5"/>
      <c r="E5" s="4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5.75" thickBot="1" x14ac:dyDescent="0.3">
      <c r="C6" s="4"/>
      <c r="D6" s="5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.75" thickBot="1" x14ac:dyDescent="0.4">
      <c r="B7" t="s">
        <v>8</v>
      </c>
      <c r="C7" s="13">
        <v>1500</v>
      </c>
      <c r="D7" t="s">
        <v>0</v>
      </c>
      <c r="E7" s="4"/>
      <c r="F7" s="4"/>
      <c r="G7" s="4"/>
      <c r="H7" s="4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.75" thickBot="1" x14ac:dyDescent="0.3">
      <c r="E8" s="4"/>
      <c r="F8" s="4"/>
      <c r="G8" s="4"/>
      <c r="H8" s="4"/>
      <c r="I8" s="4"/>
      <c r="J8" s="4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.75" thickBot="1" x14ac:dyDescent="0.3">
      <c r="B9" t="s">
        <v>2</v>
      </c>
      <c r="C9" s="12">
        <v>0.05</v>
      </c>
      <c r="E9" s="4"/>
      <c r="F9" s="4"/>
      <c r="G9" s="4"/>
      <c r="H9" s="4"/>
      <c r="I9" s="4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.75" thickBot="1" x14ac:dyDescent="0.4">
      <c r="B10" t="s">
        <v>11</v>
      </c>
      <c r="C10" s="1">
        <f>IF((1-chosen_tol)*VLOOKUP(IF(0.4366*C7-7&gt;1,0.4366*C7-7,1)/(1-chosen_tol)^2,tol_all,1)&lt;IF(0.4366*C7-7&gt;1,0.4366*C7-7,1),IF(VLOOKUP(IF(0.4366*C7-7&gt;1,0.4366*C7-7,1)/(1-chosen_tol)^3,tol_all,1)&lt;100,100,VLOOKUP(IF(0.4366*C7-7&gt;1,0.4366*C7-7,1)/(1-chosen_tol)^3,tol_all,1)),VLOOKUP(IF(0.4366*C7-7&gt;1,0.4366*C7-7,1)/(1-chosen_tol)^2,tol_all,1))</f>
        <v>750</v>
      </c>
      <c r="D10" t="s">
        <v>3</v>
      </c>
      <c r="E10" s="4"/>
      <c r="F10" s="4"/>
      <c r="G10" s="4"/>
      <c r="H10" s="4"/>
      <c r="I10" s="4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5.75" thickBot="1" x14ac:dyDescent="0.3">
      <c r="B11" t="s">
        <v>5</v>
      </c>
      <c r="C11" s="11">
        <v>750</v>
      </c>
      <c r="D11" t="s">
        <v>3</v>
      </c>
      <c r="E11" s="4"/>
      <c r="F11" s="4"/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E12" s="4"/>
      <c r="F12" s="4"/>
      <c r="G12" s="4"/>
      <c r="H12" s="4"/>
      <c r="I12" s="4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14" t="s">
        <v>16</v>
      </c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x14ac:dyDescent="0.35">
      <c r="B14" s="10" t="s">
        <v>15</v>
      </c>
      <c r="E14" s="4"/>
      <c r="F14" s="9"/>
      <c r="G14" s="4"/>
      <c r="H14" s="4"/>
      <c r="I14" s="4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" x14ac:dyDescent="0.35">
      <c r="B15" s="9" t="s">
        <v>1</v>
      </c>
      <c r="C15" s="6">
        <f>TRUNC(2.29*(1-C9)*C11+16,1)</f>
        <v>1647.6</v>
      </c>
      <c r="D15" s="9" t="s">
        <v>0</v>
      </c>
      <c r="E15" s="4"/>
      <c r="F15" s="4"/>
      <c r="G15" s="4"/>
      <c r="H15" s="4"/>
      <c r="I15" s="4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x14ac:dyDescent="0.35">
      <c r="B16" t="s">
        <v>6</v>
      </c>
      <c r="C16" s="6">
        <f>2.87*C11+20</f>
        <v>2172.5</v>
      </c>
      <c r="D16" t="s">
        <v>0</v>
      </c>
      <c r="E16" s="4"/>
      <c r="F16" s="4"/>
      <c r="G16" s="4"/>
      <c r="H16" s="4"/>
      <c r="I16" s="4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x14ac:dyDescent="0.35">
      <c r="B17" t="s">
        <v>7</v>
      </c>
      <c r="C17" s="6">
        <f>3.63*(1+C9)*C11+26</f>
        <v>2884.625</v>
      </c>
      <c r="D17" t="s">
        <v>0</v>
      </c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14" t="s">
        <v>17</v>
      </c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B20" s="10" t="s">
        <v>14</v>
      </c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B21" s="9" t="s">
        <v>10</v>
      </c>
      <c r="C21" s="7">
        <f>TRUNC(C17/60,2)</f>
        <v>48.07</v>
      </c>
      <c r="D21" s="9" t="s">
        <v>0</v>
      </c>
      <c r="E21" s="4"/>
      <c r="F21" s="4"/>
      <c r="G21" s="4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B22" s="9" t="s">
        <v>9</v>
      </c>
      <c r="C22" s="7">
        <f>_xlfn.CEILING.MATH(C15/15,0.01)</f>
        <v>109.84</v>
      </c>
      <c r="D22" s="9" t="s">
        <v>0</v>
      </c>
      <c r="E22" s="4"/>
      <c r="F22" s="4"/>
      <c r="G22" s="4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" customHeight="1" x14ac:dyDescent="0.25">
      <c r="E23" s="4"/>
      <c r="F23" s="4"/>
      <c r="G23" s="4"/>
      <c r="H23" s="4"/>
      <c r="I23" s="4"/>
      <c r="J23" s="1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0.95" customHeight="1" x14ac:dyDescent="0.25">
      <c r="E24" s="3">
        <v>0.01</v>
      </c>
      <c r="F24" s="3">
        <v>0.02</v>
      </c>
      <c r="G24" s="3">
        <v>0.05</v>
      </c>
      <c r="H24" s="3">
        <v>0.1</v>
      </c>
      <c r="J24" s="16"/>
    </row>
    <row r="25" spans="1:21" ht="0.95" customHeight="1" x14ac:dyDescent="0.25">
      <c r="D25">
        <v>2</v>
      </c>
      <c r="E25" s="1">
        <v>0</v>
      </c>
      <c r="F25" s="1">
        <v>0</v>
      </c>
      <c r="G25" s="1">
        <v>0</v>
      </c>
      <c r="H25" s="1">
        <v>0</v>
      </c>
      <c r="J25" s="16">
        <f t="shared" ref="J25:J56" si="0">HLOOKUP(C$9,D$24:H$121,D25)</f>
        <v>0</v>
      </c>
    </row>
    <row r="26" spans="1:21" ht="0.95" customHeight="1" x14ac:dyDescent="0.25">
      <c r="D26">
        <v>3</v>
      </c>
      <c r="E26" s="1">
        <v>100</v>
      </c>
      <c r="F26" s="1">
        <v>100</v>
      </c>
      <c r="G26" s="1">
        <v>100</v>
      </c>
      <c r="H26" s="1">
        <v>100</v>
      </c>
      <c r="J26" s="16">
        <f t="shared" si="0"/>
        <v>100</v>
      </c>
    </row>
    <row r="27" spans="1:21" ht="0.95" customHeight="1" x14ac:dyDescent="0.25">
      <c r="D27">
        <v>4</v>
      </c>
      <c r="E27" s="1">
        <v>102</v>
      </c>
      <c r="F27" s="1">
        <v>110</v>
      </c>
      <c r="G27" s="1">
        <v>110</v>
      </c>
      <c r="H27" s="1">
        <v>120</v>
      </c>
      <c r="J27" s="16">
        <f t="shared" si="0"/>
        <v>110</v>
      </c>
      <c r="L27" s="2">
        <v>0.01</v>
      </c>
    </row>
    <row r="28" spans="1:21" ht="0.95" customHeight="1" x14ac:dyDescent="0.25">
      <c r="D28">
        <v>5</v>
      </c>
      <c r="E28" s="1">
        <v>105</v>
      </c>
      <c r="F28" s="1">
        <v>120</v>
      </c>
      <c r="G28" s="1">
        <v>120</v>
      </c>
      <c r="H28" s="1">
        <v>150</v>
      </c>
      <c r="J28" s="16">
        <f t="shared" si="0"/>
        <v>120</v>
      </c>
      <c r="L28" s="2">
        <v>0.02</v>
      </c>
    </row>
    <row r="29" spans="1:21" ht="0.95" customHeight="1" x14ac:dyDescent="0.25">
      <c r="D29">
        <v>6</v>
      </c>
      <c r="E29" s="1">
        <v>107</v>
      </c>
      <c r="F29" s="1">
        <v>130</v>
      </c>
      <c r="G29" s="1">
        <v>130</v>
      </c>
      <c r="H29" s="1">
        <v>180</v>
      </c>
      <c r="J29" s="16">
        <f t="shared" si="0"/>
        <v>130</v>
      </c>
      <c r="L29" s="2">
        <v>0.05</v>
      </c>
    </row>
    <row r="30" spans="1:21" ht="0.95" customHeight="1" x14ac:dyDescent="0.25">
      <c r="D30">
        <v>7</v>
      </c>
      <c r="E30" s="1">
        <v>110</v>
      </c>
      <c r="F30" s="1">
        <v>150</v>
      </c>
      <c r="G30" s="1">
        <v>150</v>
      </c>
      <c r="H30" s="1">
        <v>220</v>
      </c>
      <c r="J30" s="16">
        <f t="shared" si="0"/>
        <v>150</v>
      </c>
      <c r="L30" s="2">
        <v>0.1</v>
      </c>
    </row>
    <row r="31" spans="1:21" ht="0.95" customHeight="1" x14ac:dyDescent="0.25">
      <c r="D31">
        <v>8</v>
      </c>
      <c r="E31" s="1">
        <v>113</v>
      </c>
      <c r="F31" s="1">
        <v>160</v>
      </c>
      <c r="G31" s="1">
        <v>160</v>
      </c>
      <c r="H31" s="1">
        <v>270</v>
      </c>
      <c r="J31" s="16">
        <f t="shared" si="0"/>
        <v>160</v>
      </c>
    </row>
    <row r="32" spans="1:21" ht="0.95" customHeight="1" x14ac:dyDescent="0.25">
      <c r="D32">
        <v>9</v>
      </c>
      <c r="E32" s="1">
        <v>115</v>
      </c>
      <c r="F32" s="1">
        <v>180</v>
      </c>
      <c r="G32" s="1">
        <v>180</v>
      </c>
      <c r="H32" s="1">
        <v>330</v>
      </c>
      <c r="J32" s="16">
        <f t="shared" si="0"/>
        <v>180</v>
      </c>
    </row>
    <row r="33" spans="4:10" ht="0.95" customHeight="1" x14ac:dyDescent="0.25">
      <c r="D33">
        <v>10</v>
      </c>
      <c r="E33" s="1">
        <v>118</v>
      </c>
      <c r="F33" s="1">
        <v>200</v>
      </c>
      <c r="G33" s="1">
        <v>200</v>
      </c>
      <c r="H33" s="1">
        <v>390</v>
      </c>
      <c r="J33" s="16">
        <f t="shared" si="0"/>
        <v>200</v>
      </c>
    </row>
    <row r="34" spans="4:10" ht="0.95" customHeight="1" x14ac:dyDescent="0.25">
      <c r="D34">
        <v>11</v>
      </c>
      <c r="E34" s="1">
        <v>121</v>
      </c>
      <c r="F34" s="1">
        <v>220</v>
      </c>
      <c r="G34" s="1">
        <v>220</v>
      </c>
      <c r="H34" s="1">
        <v>470</v>
      </c>
      <c r="J34" s="16">
        <f t="shared" si="0"/>
        <v>220</v>
      </c>
    </row>
    <row r="35" spans="4:10" ht="0.95" customHeight="1" x14ac:dyDescent="0.25">
      <c r="D35">
        <v>12</v>
      </c>
      <c r="E35" s="1">
        <v>124</v>
      </c>
      <c r="F35" s="1">
        <v>240</v>
      </c>
      <c r="G35" s="1">
        <v>240</v>
      </c>
      <c r="H35" s="1">
        <v>560</v>
      </c>
      <c r="J35" s="16">
        <f t="shared" si="0"/>
        <v>240</v>
      </c>
    </row>
    <row r="36" spans="4:10" ht="0.95" customHeight="1" x14ac:dyDescent="0.25">
      <c r="D36">
        <v>13</v>
      </c>
      <c r="E36" s="1">
        <v>127</v>
      </c>
      <c r="F36" s="1">
        <v>270</v>
      </c>
      <c r="G36" s="1">
        <v>270</v>
      </c>
      <c r="H36" s="1">
        <v>680</v>
      </c>
      <c r="J36" s="16">
        <f t="shared" si="0"/>
        <v>270</v>
      </c>
    </row>
    <row r="37" spans="4:10" ht="0.95" customHeight="1" x14ac:dyDescent="0.25">
      <c r="D37">
        <v>14</v>
      </c>
      <c r="E37" s="1">
        <v>130</v>
      </c>
      <c r="F37" s="1">
        <v>300</v>
      </c>
      <c r="G37" s="1">
        <v>300</v>
      </c>
      <c r="H37" s="1">
        <v>820</v>
      </c>
      <c r="J37" s="16">
        <f t="shared" si="0"/>
        <v>300</v>
      </c>
    </row>
    <row r="38" spans="4:10" ht="0.95" customHeight="1" x14ac:dyDescent="0.25">
      <c r="D38">
        <v>15</v>
      </c>
      <c r="E38" s="1">
        <v>133</v>
      </c>
      <c r="F38" s="1">
        <v>330</v>
      </c>
      <c r="G38" s="1">
        <v>330</v>
      </c>
      <c r="H38" s="1">
        <v>1000</v>
      </c>
      <c r="J38" s="16">
        <f t="shared" si="0"/>
        <v>330</v>
      </c>
    </row>
    <row r="39" spans="4:10" ht="0.95" customHeight="1" x14ac:dyDescent="0.25">
      <c r="D39">
        <v>16</v>
      </c>
      <c r="E39" s="1">
        <v>137</v>
      </c>
      <c r="F39" s="1">
        <v>360</v>
      </c>
      <c r="G39" s="1">
        <v>360</v>
      </c>
      <c r="H39" s="1" t="s">
        <v>4</v>
      </c>
      <c r="J39" s="16">
        <f t="shared" si="0"/>
        <v>360</v>
      </c>
    </row>
    <row r="40" spans="4:10" ht="0.95" customHeight="1" x14ac:dyDescent="0.25">
      <c r="D40">
        <v>17</v>
      </c>
      <c r="E40" s="1">
        <v>140</v>
      </c>
      <c r="F40" s="1">
        <v>390</v>
      </c>
      <c r="G40" s="1">
        <v>390</v>
      </c>
      <c r="H40" s="1" t="s">
        <v>4</v>
      </c>
      <c r="J40" s="16">
        <f t="shared" si="0"/>
        <v>390</v>
      </c>
    </row>
    <row r="41" spans="4:10" ht="0.95" customHeight="1" x14ac:dyDescent="0.25">
      <c r="D41">
        <v>18</v>
      </c>
      <c r="E41" s="1">
        <v>143</v>
      </c>
      <c r="F41" s="1">
        <v>430</v>
      </c>
      <c r="G41" s="1">
        <v>430</v>
      </c>
      <c r="H41" s="1" t="s">
        <v>4</v>
      </c>
      <c r="J41" s="16">
        <f t="shared" si="0"/>
        <v>430</v>
      </c>
    </row>
    <row r="42" spans="4:10" ht="0.95" customHeight="1" x14ac:dyDescent="0.25">
      <c r="D42">
        <v>19</v>
      </c>
      <c r="E42" s="1">
        <v>147</v>
      </c>
      <c r="F42" s="1">
        <v>470</v>
      </c>
      <c r="G42" s="1">
        <v>470</v>
      </c>
      <c r="H42" s="1" t="s">
        <v>4</v>
      </c>
      <c r="J42" s="16">
        <f t="shared" si="0"/>
        <v>470</v>
      </c>
    </row>
    <row r="43" spans="4:10" ht="0.95" customHeight="1" x14ac:dyDescent="0.25">
      <c r="D43">
        <v>20</v>
      </c>
      <c r="E43" s="1">
        <v>150</v>
      </c>
      <c r="F43" s="1">
        <v>510</v>
      </c>
      <c r="G43" s="1">
        <v>510</v>
      </c>
      <c r="H43" s="1" t="s">
        <v>4</v>
      </c>
      <c r="J43" s="16">
        <f t="shared" si="0"/>
        <v>510</v>
      </c>
    </row>
    <row r="44" spans="4:10" ht="0.95" customHeight="1" x14ac:dyDescent="0.25">
      <c r="D44">
        <v>21</v>
      </c>
      <c r="E44" s="1">
        <v>154</v>
      </c>
      <c r="F44" s="1">
        <v>560</v>
      </c>
      <c r="G44" s="1">
        <v>560</v>
      </c>
      <c r="H44" s="1" t="s">
        <v>4</v>
      </c>
      <c r="J44" s="16">
        <f t="shared" si="0"/>
        <v>560</v>
      </c>
    </row>
    <row r="45" spans="4:10" ht="0.95" customHeight="1" x14ac:dyDescent="0.25">
      <c r="D45">
        <v>22</v>
      </c>
      <c r="E45" s="1">
        <v>158</v>
      </c>
      <c r="F45" s="1">
        <v>620</v>
      </c>
      <c r="G45" s="1">
        <v>620</v>
      </c>
      <c r="H45" s="1" t="s">
        <v>4</v>
      </c>
      <c r="J45" s="16">
        <f t="shared" si="0"/>
        <v>620</v>
      </c>
    </row>
    <row r="46" spans="4:10" ht="0.95" customHeight="1" x14ac:dyDescent="0.25">
      <c r="D46">
        <v>23</v>
      </c>
      <c r="E46" s="1">
        <v>162</v>
      </c>
      <c r="F46" s="1">
        <v>680</v>
      </c>
      <c r="G46" s="1">
        <v>680</v>
      </c>
      <c r="H46" s="1" t="s">
        <v>4</v>
      </c>
      <c r="J46" s="16">
        <f t="shared" si="0"/>
        <v>680</v>
      </c>
    </row>
    <row r="47" spans="4:10" ht="0.95" customHeight="1" x14ac:dyDescent="0.25">
      <c r="D47">
        <v>24</v>
      </c>
      <c r="E47" s="1">
        <v>165</v>
      </c>
      <c r="F47" s="1">
        <v>750</v>
      </c>
      <c r="G47" s="1">
        <v>750</v>
      </c>
      <c r="H47" s="1" t="s">
        <v>4</v>
      </c>
      <c r="J47" s="16">
        <f t="shared" si="0"/>
        <v>750</v>
      </c>
    </row>
    <row r="48" spans="4:10" ht="0.95" customHeight="1" x14ac:dyDescent="0.25">
      <c r="D48">
        <v>25</v>
      </c>
      <c r="E48" s="1">
        <v>169</v>
      </c>
      <c r="F48" s="1">
        <v>820</v>
      </c>
      <c r="G48" s="1">
        <v>820</v>
      </c>
      <c r="H48" s="1" t="s">
        <v>4</v>
      </c>
      <c r="J48" s="16">
        <f t="shared" si="0"/>
        <v>820</v>
      </c>
    </row>
    <row r="49" spans="4:10" ht="0.95" customHeight="1" x14ac:dyDescent="0.25">
      <c r="D49">
        <v>26</v>
      </c>
      <c r="E49" s="1">
        <v>174</v>
      </c>
      <c r="F49" s="1">
        <v>910</v>
      </c>
      <c r="G49" s="1">
        <v>910</v>
      </c>
      <c r="H49" s="1" t="s">
        <v>4</v>
      </c>
      <c r="J49" s="16">
        <f t="shared" si="0"/>
        <v>910</v>
      </c>
    </row>
    <row r="50" spans="4:10" ht="0.95" customHeight="1" x14ac:dyDescent="0.25">
      <c r="D50">
        <v>27</v>
      </c>
      <c r="E50" s="1">
        <v>178</v>
      </c>
      <c r="F50" s="1">
        <v>1000</v>
      </c>
      <c r="G50" s="1">
        <v>1000</v>
      </c>
      <c r="H50" s="1" t="s">
        <v>4</v>
      </c>
      <c r="J50" s="16">
        <f t="shared" si="0"/>
        <v>1000</v>
      </c>
    </row>
    <row r="51" spans="4:10" ht="0.95" customHeight="1" x14ac:dyDescent="0.25">
      <c r="D51">
        <v>28</v>
      </c>
      <c r="E51" s="1">
        <v>182</v>
      </c>
      <c r="F51" s="1" t="s">
        <v>4</v>
      </c>
      <c r="G51" s="1" t="s">
        <v>4</v>
      </c>
      <c r="H51" s="1" t="s">
        <v>4</v>
      </c>
      <c r="J51" s="16" t="str">
        <f t="shared" si="0"/>
        <v>.</v>
      </c>
    </row>
    <row r="52" spans="4:10" ht="0.95" customHeight="1" x14ac:dyDescent="0.25">
      <c r="D52">
        <v>29</v>
      </c>
      <c r="E52" s="1">
        <v>187</v>
      </c>
      <c r="F52" s="1" t="s">
        <v>4</v>
      </c>
      <c r="G52" s="1" t="s">
        <v>4</v>
      </c>
      <c r="H52" s="1" t="s">
        <v>4</v>
      </c>
      <c r="J52" s="16" t="str">
        <f t="shared" si="0"/>
        <v>.</v>
      </c>
    </row>
    <row r="53" spans="4:10" ht="0.95" customHeight="1" x14ac:dyDescent="0.25">
      <c r="D53">
        <v>30</v>
      </c>
      <c r="E53" s="1">
        <v>191</v>
      </c>
      <c r="F53" s="1" t="s">
        <v>4</v>
      </c>
      <c r="G53" s="1" t="s">
        <v>4</v>
      </c>
      <c r="H53" s="1" t="s">
        <v>4</v>
      </c>
      <c r="J53" s="16" t="str">
        <f t="shared" si="0"/>
        <v>.</v>
      </c>
    </row>
    <row r="54" spans="4:10" ht="0.95" customHeight="1" x14ac:dyDescent="0.25">
      <c r="D54">
        <v>31</v>
      </c>
      <c r="E54" s="1">
        <v>196</v>
      </c>
      <c r="F54" s="1" t="s">
        <v>4</v>
      </c>
      <c r="G54" s="1" t="s">
        <v>4</v>
      </c>
      <c r="H54" s="1" t="s">
        <v>4</v>
      </c>
      <c r="J54" s="16" t="str">
        <f t="shared" si="0"/>
        <v>.</v>
      </c>
    </row>
    <row r="55" spans="4:10" ht="0.95" customHeight="1" x14ac:dyDescent="0.25">
      <c r="D55">
        <v>32</v>
      </c>
      <c r="E55" s="1">
        <v>100</v>
      </c>
      <c r="F55" s="1" t="s">
        <v>4</v>
      </c>
      <c r="G55" s="1" t="s">
        <v>4</v>
      </c>
      <c r="H55" s="1" t="s">
        <v>4</v>
      </c>
      <c r="J55" s="16" t="str">
        <f t="shared" si="0"/>
        <v>.</v>
      </c>
    </row>
    <row r="56" spans="4:10" ht="0.95" customHeight="1" x14ac:dyDescent="0.25">
      <c r="D56">
        <v>33</v>
      </c>
      <c r="E56" s="1">
        <v>205</v>
      </c>
      <c r="F56" s="1" t="s">
        <v>4</v>
      </c>
      <c r="G56" s="1" t="s">
        <v>4</v>
      </c>
      <c r="H56" s="1" t="s">
        <v>4</v>
      </c>
      <c r="J56" s="16" t="str">
        <f t="shared" si="0"/>
        <v>.</v>
      </c>
    </row>
    <row r="57" spans="4:10" ht="0.95" customHeight="1" x14ac:dyDescent="0.25">
      <c r="D57">
        <v>34</v>
      </c>
      <c r="E57" s="1">
        <v>210</v>
      </c>
      <c r="F57" s="1" t="s">
        <v>4</v>
      </c>
      <c r="G57" s="1" t="s">
        <v>4</v>
      </c>
      <c r="H57" s="1" t="s">
        <v>4</v>
      </c>
      <c r="J57" s="16" t="str">
        <f t="shared" ref="J57:J88" si="1">HLOOKUP(C$9,D$24:H$121,D57)</f>
        <v>.</v>
      </c>
    </row>
    <row r="58" spans="4:10" ht="0.95" customHeight="1" x14ac:dyDescent="0.25">
      <c r="D58">
        <v>35</v>
      </c>
      <c r="E58" s="1">
        <v>215</v>
      </c>
      <c r="F58" s="1" t="s">
        <v>4</v>
      </c>
      <c r="G58" s="1" t="s">
        <v>4</v>
      </c>
      <c r="H58" s="1" t="s">
        <v>4</v>
      </c>
      <c r="J58" s="16" t="str">
        <f t="shared" si="1"/>
        <v>.</v>
      </c>
    </row>
    <row r="59" spans="4:10" ht="0.95" customHeight="1" x14ac:dyDescent="0.25">
      <c r="D59">
        <v>36</v>
      </c>
      <c r="E59" s="1">
        <v>221</v>
      </c>
      <c r="F59" s="1" t="s">
        <v>4</v>
      </c>
      <c r="G59" s="1" t="s">
        <v>4</v>
      </c>
      <c r="H59" s="1" t="s">
        <v>4</v>
      </c>
      <c r="J59" s="16" t="str">
        <f t="shared" si="1"/>
        <v>.</v>
      </c>
    </row>
    <row r="60" spans="4:10" ht="0.95" customHeight="1" x14ac:dyDescent="0.25">
      <c r="D60">
        <v>37</v>
      </c>
      <c r="E60" s="1">
        <v>226</v>
      </c>
      <c r="F60" s="1" t="s">
        <v>4</v>
      </c>
      <c r="G60" s="1" t="s">
        <v>4</v>
      </c>
      <c r="H60" s="1" t="s">
        <v>4</v>
      </c>
      <c r="J60" s="16" t="str">
        <f t="shared" si="1"/>
        <v>.</v>
      </c>
    </row>
    <row r="61" spans="4:10" ht="0.95" customHeight="1" x14ac:dyDescent="0.25">
      <c r="D61">
        <v>38</v>
      </c>
      <c r="E61" s="1">
        <v>232</v>
      </c>
      <c r="F61" s="1" t="s">
        <v>4</v>
      </c>
      <c r="G61" s="1" t="s">
        <v>4</v>
      </c>
      <c r="H61" s="1" t="s">
        <v>4</v>
      </c>
      <c r="J61" s="16" t="str">
        <f t="shared" si="1"/>
        <v>.</v>
      </c>
    </row>
    <row r="62" spans="4:10" ht="0.95" customHeight="1" x14ac:dyDescent="0.25">
      <c r="D62">
        <v>39</v>
      </c>
      <c r="E62" s="1">
        <v>237</v>
      </c>
      <c r="F62" s="1" t="s">
        <v>4</v>
      </c>
      <c r="G62" s="1" t="s">
        <v>4</v>
      </c>
      <c r="H62" s="1" t="s">
        <v>4</v>
      </c>
      <c r="J62" s="16" t="str">
        <f t="shared" si="1"/>
        <v>.</v>
      </c>
    </row>
    <row r="63" spans="4:10" ht="0.95" customHeight="1" x14ac:dyDescent="0.25">
      <c r="D63">
        <v>40</v>
      </c>
      <c r="E63" s="1">
        <v>243</v>
      </c>
      <c r="F63" s="1" t="s">
        <v>4</v>
      </c>
      <c r="G63" s="1" t="s">
        <v>4</v>
      </c>
      <c r="H63" s="1" t="s">
        <v>4</v>
      </c>
      <c r="J63" s="16" t="str">
        <f t="shared" si="1"/>
        <v>.</v>
      </c>
    </row>
    <row r="64" spans="4:10" ht="0.95" customHeight="1" x14ac:dyDescent="0.25">
      <c r="D64">
        <v>41</v>
      </c>
      <c r="E64" s="1">
        <v>249</v>
      </c>
      <c r="F64" s="1" t="s">
        <v>4</v>
      </c>
      <c r="G64" s="1" t="s">
        <v>4</v>
      </c>
      <c r="H64" s="1" t="s">
        <v>4</v>
      </c>
      <c r="J64" s="16" t="str">
        <f t="shared" si="1"/>
        <v>.</v>
      </c>
    </row>
    <row r="65" spans="4:10" ht="0.95" customHeight="1" x14ac:dyDescent="0.25">
      <c r="D65">
        <v>42</v>
      </c>
      <c r="E65" s="1">
        <v>255</v>
      </c>
      <c r="F65" s="1" t="s">
        <v>4</v>
      </c>
      <c r="G65" s="1" t="s">
        <v>4</v>
      </c>
      <c r="H65" s="1" t="s">
        <v>4</v>
      </c>
      <c r="J65" s="16" t="str">
        <f t="shared" si="1"/>
        <v>.</v>
      </c>
    </row>
    <row r="66" spans="4:10" ht="0.95" customHeight="1" x14ac:dyDescent="0.25">
      <c r="D66">
        <v>43</v>
      </c>
      <c r="E66" s="1">
        <v>261</v>
      </c>
      <c r="F66" s="1" t="s">
        <v>4</v>
      </c>
      <c r="G66" s="1" t="s">
        <v>4</v>
      </c>
      <c r="H66" s="1" t="s">
        <v>4</v>
      </c>
      <c r="J66" s="16" t="str">
        <f t="shared" si="1"/>
        <v>.</v>
      </c>
    </row>
    <row r="67" spans="4:10" ht="0.95" customHeight="1" x14ac:dyDescent="0.25">
      <c r="D67">
        <v>44</v>
      </c>
      <c r="E67" s="1">
        <v>267</v>
      </c>
      <c r="F67" s="1" t="s">
        <v>4</v>
      </c>
      <c r="G67" s="1" t="s">
        <v>4</v>
      </c>
      <c r="H67" s="1" t="s">
        <v>4</v>
      </c>
      <c r="J67" s="16" t="str">
        <f t="shared" si="1"/>
        <v>.</v>
      </c>
    </row>
    <row r="68" spans="4:10" ht="0.95" customHeight="1" x14ac:dyDescent="0.25">
      <c r="D68">
        <v>45</v>
      </c>
      <c r="E68" s="1">
        <v>274</v>
      </c>
      <c r="F68" s="1" t="s">
        <v>4</v>
      </c>
      <c r="G68" s="1" t="s">
        <v>4</v>
      </c>
      <c r="H68" s="1" t="s">
        <v>4</v>
      </c>
      <c r="J68" s="16" t="str">
        <f t="shared" si="1"/>
        <v>.</v>
      </c>
    </row>
    <row r="69" spans="4:10" ht="0.95" customHeight="1" x14ac:dyDescent="0.25">
      <c r="D69">
        <v>46</v>
      </c>
      <c r="E69" s="1">
        <v>280</v>
      </c>
      <c r="F69" s="1" t="s">
        <v>4</v>
      </c>
      <c r="G69" s="1" t="s">
        <v>4</v>
      </c>
      <c r="H69" s="1" t="s">
        <v>4</v>
      </c>
      <c r="J69" s="16" t="str">
        <f t="shared" si="1"/>
        <v>.</v>
      </c>
    </row>
    <row r="70" spans="4:10" ht="0.95" customHeight="1" x14ac:dyDescent="0.25">
      <c r="D70">
        <v>47</v>
      </c>
      <c r="E70" s="1">
        <v>287</v>
      </c>
      <c r="F70" s="1" t="s">
        <v>4</v>
      </c>
      <c r="G70" s="1" t="s">
        <v>4</v>
      </c>
      <c r="H70" s="1" t="s">
        <v>4</v>
      </c>
      <c r="J70" s="16" t="str">
        <f t="shared" si="1"/>
        <v>.</v>
      </c>
    </row>
    <row r="71" spans="4:10" ht="0.95" customHeight="1" x14ac:dyDescent="0.25">
      <c r="D71">
        <v>48</v>
      </c>
      <c r="E71" s="1">
        <v>294</v>
      </c>
      <c r="F71" s="1" t="s">
        <v>4</v>
      </c>
      <c r="G71" s="1" t="s">
        <v>4</v>
      </c>
      <c r="H71" s="1" t="s">
        <v>4</v>
      </c>
      <c r="J71" s="16" t="str">
        <f t="shared" si="1"/>
        <v>.</v>
      </c>
    </row>
    <row r="72" spans="4:10" ht="0.95" customHeight="1" x14ac:dyDescent="0.25">
      <c r="D72">
        <v>49</v>
      </c>
      <c r="E72" s="1">
        <v>301</v>
      </c>
      <c r="F72" s="1" t="s">
        <v>4</v>
      </c>
      <c r="G72" s="1" t="s">
        <v>4</v>
      </c>
      <c r="H72" s="1" t="s">
        <v>4</v>
      </c>
      <c r="J72" s="16" t="str">
        <f t="shared" si="1"/>
        <v>.</v>
      </c>
    </row>
    <row r="73" spans="4:10" ht="0.95" customHeight="1" x14ac:dyDescent="0.25">
      <c r="D73">
        <v>50</v>
      </c>
      <c r="E73" s="1">
        <v>309</v>
      </c>
      <c r="F73" s="1" t="s">
        <v>4</v>
      </c>
      <c r="G73" s="1" t="s">
        <v>4</v>
      </c>
      <c r="H73" s="1" t="s">
        <v>4</v>
      </c>
      <c r="J73" s="16" t="str">
        <f t="shared" si="1"/>
        <v>.</v>
      </c>
    </row>
    <row r="74" spans="4:10" ht="0.95" customHeight="1" x14ac:dyDescent="0.25">
      <c r="D74">
        <v>51</v>
      </c>
      <c r="E74" s="1">
        <v>316</v>
      </c>
      <c r="F74" s="1" t="s">
        <v>4</v>
      </c>
      <c r="G74" s="1" t="s">
        <v>4</v>
      </c>
      <c r="H74" s="1" t="s">
        <v>4</v>
      </c>
      <c r="J74" s="16" t="str">
        <f t="shared" si="1"/>
        <v>.</v>
      </c>
    </row>
    <row r="75" spans="4:10" ht="0.95" customHeight="1" x14ac:dyDescent="0.25">
      <c r="D75">
        <v>52</v>
      </c>
      <c r="E75" s="1">
        <v>324</v>
      </c>
      <c r="F75" s="1" t="s">
        <v>4</v>
      </c>
      <c r="G75" s="1" t="s">
        <v>4</v>
      </c>
      <c r="H75" s="1" t="s">
        <v>4</v>
      </c>
      <c r="J75" s="16" t="str">
        <f t="shared" si="1"/>
        <v>.</v>
      </c>
    </row>
    <row r="76" spans="4:10" ht="0.95" customHeight="1" x14ac:dyDescent="0.25">
      <c r="D76">
        <v>53</v>
      </c>
      <c r="E76" s="1">
        <v>332</v>
      </c>
      <c r="F76" s="1" t="s">
        <v>4</v>
      </c>
      <c r="G76" s="1" t="s">
        <v>4</v>
      </c>
      <c r="H76" s="1" t="s">
        <v>4</v>
      </c>
      <c r="J76" s="16" t="str">
        <f t="shared" si="1"/>
        <v>.</v>
      </c>
    </row>
    <row r="77" spans="4:10" ht="0.95" customHeight="1" x14ac:dyDescent="0.25">
      <c r="D77">
        <v>54</v>
      </c>
      <c r="E77" s="1">
        <v>340</v>
      </c>
      <c r="F77" s="1" t="s">
        <v>4</v>
      </c>
      <c r="G77" s="1" t="s">
        <v>4</v>
      </c>
      <c r="H77" s="1" t="s">
        <v>4</v>
      </c>
      <c r="J77" s="16" t="str">
        <f t="shared" si="1"/>
        <v>.</v>
      </c>
    </row>
    <row r="78" spans="4:10" ht="0.95" customHeight="1" x14ac:dyDescent="0.25">
      <c r="D78">
        <v>55</v>
      </c>
      <c r="E78" s="1">
        <v>348</v>
      </c>
      <c r="F78" s="1" t="s">
        <v>4</v>
      </c>
      <c r="G78" s="1" t="s">
        <v>4</v>
      </c>
      <c r="H78" s="1" t="s">
        <v>4</v>
      </c>
      <c r="J78" s="16" t="str">
        <f t="shared" si="1"/>
        <v>.</v>
      </c>
    </row>
    <row r="79" spans="4:10" ht="0.95" customHeight="1" x14ac:dyDescent="0.25">
      <c r="D79">
        <v>56</v>
      </c>
      <c r="E79" s="1">
        <v>357</v>
      </c>
      <c r="F79" s="1" t="s">
        <v>4</v>
      </c>
      <c r="G79" s="1" t="s">
        <v>4</v>
      </c>
      <c r="H79" s="1" t="s">
        <v>4</v>
      </c>
      <c r="J79" s="16" t="str">
        <f t="shared" si="1"/>
        <v>.</v>
      </c>
    </row>
    <row r="80" spans="4:10" ht="0.95" customHeight="1" x14ac:dyDescent="0.25">
      <c r="D80">
        <v>57</v>
      </c>
      <c r="E80" s="1">
        <v>365</v>
      </c>
      <c r="F80" s="1" t="s">
        <v>4</v>
      </c>
      <c r="G80" s="1" t="s">
        <v>4</v>
      </c>
      <c r="H80" s="1" t="s">
        <v>4</v>
      </c>
      <c r="J80" s="16" t="str">
        <f t="shared" si="1"/>
        <v>.</v>
      </c>
    </row>
    <row r="81" spans="4:10" ht="0.95" customHeight="1" x14ac:dyDescent="0.25">
      <c r="D81">
        <v>58</v>
      </c>
      <c r="E81" s="1">
        <v>374</v>
      </c>
      <c r="F81" s="1" t="s">
        <v>4</v>
      </c>
      <c r="G81" s="1" t="s">
        <v>4</v>
      </c>
      <c r="H81" s="1" t="s">
        <v>4</v>
      </c>
      <c r="J81" s="16" t="str">
        <f t="shared" si="1"/>
        <v>.</v>
      </c>
    </row>
    <row r="82" spans="4:10" ht="0.95" customHeight="1" x14ac:dyDescent="0.25">
      <c r="D82">
        <v>59</v>
      </c>
      <c r="E82" s="1">
        <v>383</v>
      </c>
      <c r="F82" s="1" t="s">
        <v>4</v>
      </c>
      <c r="G82" s="1" t="s">
        <v>4</v>
      </c>
      <c r="H82" s="1" t="s">
        <v>4</v>
      </c>
      <c r="J82" s="16" t="str">
        <f t="shared" si="1"/>
        <v>.</v>
      </c>
    </row>
    <row r="83" spans="4:10" ht="0.95" customHeight="1" x14ac:dyDescent="0.25">
      <c r="D83">
        <v>60</v>
      </c>
      <c r="E83" s="1">
        <v>392</v>
      </c>
      <c r="F83" s="1" t="s">
        <v>4</v>
      </c>
      <c r="G83" s="1" t="s">
        <v>4</v>
      </c>
      <c r="H83" s="1" t="s">
        <v>4</v>
      </c>
      <c r="J83" s="16" t="str">
        <f t="shared" si="1"/>
        <v>.</v>
      </c>
    </row>
    <row r="84" spans="4:10" ht="0.95" customHeight="1" x14ac:dyDescent="0.25">
      <c r="D84">
        <v>61</v>
      </c>
      <c r="E84" s="1">
        <v>402</v>
      </c>
      <c r="F84" s="1" t="s">
        <v>4</v>
      </c>
      <c r="G84" s="1" t="s">
        <v>4</v>
      </c>
      <c r="H84" s="1" t="s">
        <v>4</v>
      </c>
      <c r="J84" s="16" t="str">
        <f t="shared" si="1"/>
        <v>.</v>
      </c>
    </row>
    <row r="85" spans="4:10" ht="0.95" customHeight="1" x14ac:dyDescent="0.25">
      <c r="D85">
        <v>62</v>
      </c>
      <c r="E85" s="1">
        <v>412</v>
      </c>
      <c r="F85" s="1" t="s">
        <v>4</v>
      </c>
      <c r="G85" s="1" t="s">
        <v>4</v>
      </c>
      <c r="H85" s="1" t="s">
        <v>4</v>
      </c>
      <c r="J85" s="16" t="str">
        <f t="shared" si="1"/>
        <v>.</v>
      </c>
    </row>
    <row r="86" spans="4:10" ht="0.95" customHeight="1" x14ac:dyDescent="0.25">
      <c r="D86">
        <v>63</v>
      </c>
      <c r="E86" s="1">
        <v>422</v>
      </c>
      <c r="F86" s="1" t="s">
        <v>4</v>
      </c>
      <c r="G86" s="1" t="s">
        <v>4</v>
      </c>
      <c r="H86" s="1" t="s">
        <v>4</v>
      </c>
      <c r="J86" s="16" t="str">
        <f t="shared" si="1"/>
        <v>.</v>
      </c>
    </row>
    <row r="87" spans="4:10" ht="0.95" customHeight="1" x14ac:dyDescent="0.25">
      <c r="D87">
        <v>64</v>
      </c>
      <c r="E87" s="1">
        <v>432</v>
      </c>
      <c r="F87" s="1" t="s">
        <v>4</v>
      </c>
      <c r="G87" s="1" t="s">
        <v>4</v>
      </c>
      <c r="H87" s="1" t="s">
        <v>4</v>
      </c>
      <c r="J87" s="16" t="str">
        <f t="shared" si="1"/>
        <v>.</v>
      </c>
    </row>
    <row r="88" spans="4:10" ht="0.95" customHeight="1" x14ac:dyDescent="0.25">
      <c r="D88">
        <v>65</v>
      </c>
      <c r="E88" s="1">
        <v>442</v>
      </c>
      <c r="F88" s="1" t="s">
        <v>4</v>
      </c>
      <c r="G88" s="1" t="s">
        <v>4</v>
      </c>
      <c r="H88" s="1" t="s">
        <v>4</v>
      </c>
      <c r="J88" s="16" t="str">
        <f t="shared" si="1"/>
        <v>.</v>
      </c>
    </row>
    <row r="89" spans="4:10" ht="0.95" customHeight="1" x14ac:dyDescent="0.25">
      <c r="D89">
        <v>66</v>
      </c>
      <c r="E89" s="1">
        <v>453</v>
      </c>
      <c r="F89" s="1" t="s">
        <v>4</v>
      </c>
      <c r="G89" s="1" t="s">
        <v>4</v>
      </c>
      <c r="H89" s="1" t="s">
        <v>4</v>
      </c>
      <c r="J89" s="16" t="str">
        <f t="shared" ref="J89:J121" si="2">HLOOKUP(C$9,D$24:H$121,D89)</f>
        <v>.</v>
      </c>
    </row>
    <row r="90" spans="4:10" ht="0.95" customHeight="1" x14ac:dyDescent="0.25">
      <c r="D90">
        <v>67</v>
      </c>
      <c r="E90" s="1">
        <v>464</v>
      </c>
      <c r="F90" s="1" t="s">
        <v>4</v>
      </c>
      <c r="G90" s="1" t="s">
        <v>4</v>
      </c>
      <c r="H90" s="1" t="s">
        <v>4</v>
      </c>
      <c r="J90" s="16" t="str">
        <f t="shared" si="2"/>
        <v>.</v>
      </c>
    </row>
    <row r="91" spans="4:10" ht="0.95" customHeight="1" x14ac:dyDescent="0.25">
      <c r="D91">
        <v>68</v>
      </c>
      <c r="E91" s="1">
        <v>475</v>
      </c>
      <c r="F91" s="1" t="s">
        <v>4</v>
      </c>
      <c r="G91" s="1" t="s">
        <v>4</v>
      </c>
      <c r="H91" s="1" t="s">
        <v>4</v>
      </c>
      <c r="J91" s="16" t="str">
        <f t="shared" si="2"/>
        <v>.</v>
      </c>
    </row>
    <row r="92" spans="4:10" ht="0.95" customHeight="1" x14ac:dyDescent="0.25">
      <c r="D92">
        <v>69</v>
      </c>
      <c r="E92" s="1">
        <v>487</v>
      </c>
      <c r="F92" s="1" t="s">
        <v>4</v>
      </c>
      <c r="G92" s="1" t="s">
        <v>4</v>
      </c>
      <c r="H92" s="1" t="s">
        <v>4</v>
      </c>
      <c r="J92" s="16" t="str">
        <f t="shared" si="2"/>
        <v>.</v>
      </c>
    </row>
    <row r="93" spans="4:10" ht="0.95" customHeight="1" x14ac:dyDescent="0.25">
      <c r="D93">
        <v>70</v>
      </c>
      <c r="E93" s="1">
        <v>499</v>
      </c>
      <c r="F93" s="1" t="s">
        <v>4</v>
      </c>
      <c r="G93" s="1" t="s">
        <v>4</v>
      </c>
      <c r="H93" s="1" t="s">
        <v>4</v>
      </c>
      <c r="J93" s="16" t="str">
        <f t="shared" si="2"/>
        <v>.</v>
      </c>
    </row>
    <row r="94" spans="4:10" ht="0.95" customHeight="1" x14ac:dyDescent="0.25">
      <c r="D94">
        <v>71</v>
      </c>
      <c r="E94" s="1">
        <v>511</v>
      </c>
      <c r="F94" s="1" t="s">
        <v>4</v>
      </c>
      <c r="G94" s="1" t="s">
        <v>4</v>
      </c>
      <c r="H94" s="1" t="s">
        <v>4</v>
      </c>
      <c r="J94" s="16" t="str">
        <f t="shared" si="2"/>
        <v>.</v>
      </c>
    </row>
    <row r="95" spans="4:10" ht="0.95" customHeight="1" x14ac:dyDescent="0.25">
      <c r="D95">
        <v>72</v>
      </c>
      <c r="E95" s="1">
        <v>523</v>
      </c>
      <c r="F95" s="1" t="s">
        <v>4</v>
      </c>
      <c r="G95" s="1" t="s">
        <v>4</v>
      </c>
      <c r="H95" s="1" t="s">
        <v>4</v>
      </c>
      <c r="J95" s="16" t="str">
        <f t="shared" si="2"/>
        <v>.</v>
      </c>
    </row>
    <row r="96" spans="4:10" ht="0.95" customHeight="1" x14ac:dyDescent="0.25">
      <c r="D96">
        <v>73</v>
      </c>
      <c r="E96" s="1">
        <v>536</v>
      </c>
      <c r="F96" s="1" t="s">
        <v>4</v>
      </c>
      <c r="G96" s="1" t="s">
        <v>4</v>
      </c>
      <c r="H96" s="1" t="s">
        <v>4</v>
      </c>
      <c r="J96" s="16" t="str">
        <f t="shared" si="2"/>
        <v>.</v>
      </c>
    </row>
    <row r="97" spans="4:10" ht="0.95" customHeight="1" x14ac:dyDescent="0.25">
      <c r="D97">
        <v>74</v>
      </c>
      <c r="E97" s="1">
        <v>549</v>
      </c>
      <c r="F97" s="1" t="s">
        <v>4</v>
      </c>
      <c r="G97" s="1" t="s">
        <v>4</v>
      </c>
      <c r="H97" s="1" t="s">
        <v>4</v>
      </c>
      <c r="J97" s="16" t="str">
        <f t="shared" si="2"/>
        <v>.</v>
      </c>
    </row>
    <row r="98" spans="4:10" ht="0.95" customHeight="1" x14ac:dyDescent="0.25">
      <c r="D98">
        <v>75</v>
      </c>
      <c r="E98" s="1">
        <v>562</v>
      </c>
      <c r="F98" s="1" t="s">
        <v>4</v>
      </c>
      <c r="G98" s="1" t="s">
        <v>4</v>
      </c>
      <c r="H98" s="1" t="s">
        <v>4</v>
      </c>
      <c r="J98" s="16" t="str">
        <f t="shared" si="2"/>
        <v>.</v>
      </c>
    </row>
    <row r="99" spans="4:10" ht="0.95" customHeight="1" x14ac:dyDescent="0.25">
      <c r="D99">
        <v>76</v>
      </c>
      <c r="E99" s="1">
        <v>576</v>
      </c>
      <c r="F99" s="1" t="s">
        <v>4</v>
      </c>
      <c r="G99" s="1" t="s">
        <v>4</v>
      </c>
      <c r="H99" s="1" t="s">
        <v>4</v>
      </c>
      <c r="J99" s="16" t="str">
        <f t="shared" si="2"/>
        <v>.</v>
      </c>
    </row>
    <row r="100" spans="4:10" ht="0.95" customHeight="1" x14ac:dyDescent="0.25">
      <c r="D100">
        <v>77</v>
      </c>
      <c r="E100" s="1">
        <v>590</v>
      </c>
      <c r="F100" s="1" t="s">
        <v>4</v>
      </c>
      <c r="G100" s="1" t="s">
        <v>4</v>
      </c>
      <c r="H100" s="1" t="s">
        <v>4</v>
      </c>
      <c r="J100" s="16" t="str">
        <f t="shared" si="2"/>
        <v>.</v>
      </c>
    </row>
    <row r="101" spans="4:10" ht="0.95" customHeight="1" x14ac:dyDescent="0.25">
      <c r="D101">
        <v>78</v>
      </c>
      <c r="E101" s="1">
        <v>604</v>
      </c>
      <c r="F101" s="1" t="s">
        <v>4</v>
      </c>
      <c r="G101" s="1" t="s">
        <v>4</v>
      </c>
      <c r="H101" s="1" t="s">
        <v>4</v>
      </c>
      <c r="J101" s="16" t="str">
        <f t="shared" si="2"/>
        <v>.</v>
      </c>
    </row>
    <row r="102" spans="4:10" ht="0.95" customHeight="1" x14ac:dyDescent="0.25">
      <c r="D102">
        <v>79</v>
      </c>
      <c r="E102" s="1">
        <v>619</v>
      </c>
      <c r="F102" s="1" t="s">
        <v>4</v>
      </c>
      <c r="G102" s="1" t="s">
        <v>4</v>
      </c>
      <c r="H102" s="1" t="s">
        <v>4</v>
      </c>
      <c r="J102" s="16" t="str">
        <f t="shared" si="2"/>
        <v>.</v>
      </c>
    </row>
    <row r="103" spans="4:10" ht="0.95" customHeight="1" x14ac:dyDescent="0.25">
      <c r="D103">
        <v>80</v>
      </c>
      <c r="E103" s="1">
        <v>634</v>
      </c>
      <c r="F103" s="1" t="s">
        <v>4</v>
      </c>
      <c r="G103" s="1" t="s">
        <v>4</v>
      </c>
      <c r="H103" s="1" t="s">
        <v>4</v>
      </c>
      <c r="J103" s="16" t="str">
        <f t="shared" si="2"/>
        <v>.</v>
      </c>
    </row>
    <row r="104" spans="4:10" ht="0.95" customHeight="1" x14ac:dyDescent="0.25">
      <c r="D104">
        <v>81</v>
      </c>
      <c r="E104" s="1">
        <v>649</v>
      </c>
      <c r="F104" s="1" t="s">
        <v>4</v>
      </c>
      <c r="G104" s="1" t="s">
        <v>4</v>
      </c>
      <c r="H104" s="1" t="s">
        <v>4</v>
      </c>
      <c r="J104" s="16" t="str">
        <f t="shared" si="2"/>
        <v>.</v>
      </c>
    </row>
    <row r="105" spans="4:10" ht="0.95" customHeight="1" x14ac:dyDescent="0.25">
      <c r="D105">
        <v>82</v>
      </c>
      <c r="E105" s="1">
        <v>665</v>
      </c>
      <c r="F105" s="1" t="s">
        <v>4</v>
      </c>
      <c r="G105" s="1" t="s">
        <v>4</v>
      </c>
      <c r="H105" s="1" t="s">
        <v>4</v>
      </c>
      <c r="J105" s="16" t="str">
        <f t="shared" si="2"/>
        <v>.</v>
      </c>
    </row>
    <row r="106" spans="4:10" ht="0.95" customHeight="1" x14ac:dyDescent="0.25">
      <c r="D106">
        <v>83</v>
      </c>
      <c r="E106" s="1">
        <v>681</v>
      </c>
      <c r="F106" s="1" t="s">
        <v>4</v>
      </c>
      <c r="G106" s="1" t="s">
        <v>4</v>
      </c>
      <c r="H106" s="1" t="s">
        <v>4</v>
      </c>
      <c r="J106" s="16" t="str">
        <f t="shared" si="2"/>
        <v>.</v>
      </c>
    </row>
    <row r="107" spans="4:10" ht="0.95" customHeight="1" x14ac:dyDescent="0.25">
      <c r="D107">
        <v>84</v>
      </c>
      <c r="E107" s="1">
        <v>698</v>
      </c>
      <c r="F107" s="1" t="s">
        <v>4</v>
      </c>
      <c r="G107" s="1" t="s">
        <v>4</v>
      </c>
      <c r="H107" s="1" t="s">
        <v>4</v>
      </c>
      <c r="J107" s="16" t="str">
        <f t="shared" si="2"/>
        <v>.</v>
      </c>
    </row>
    <row r="108" spans="4:10" ht="0.95" customHeight="1" x14ac:dyDescent="0.25">
      <c r="D108">
        <v>85</v>
      </c>
      <c r="E108" s="1">
        <v>715</v>
      </c>
      <c r="F108" s="1" t="s">
        <v>4</v>
      </c>
      <c r="G108" s="1" t="s">
        <v>4</v>
      </c>
      <c r="H108" s="1" t="s">
        <v>4</v>
      </c>
      <c r="J108" s="16" t="str">
        <f t="shared" si="2"/>
        <v>.</v>
      </c>
    </row>
    <row r="109" spans="4:10" ht="0.95" customHeight="1" x14ac:dyDescent="0.25">
      <c r="D109">
        <v>86</v>
      </c>
      <c r="E109" s="1">
        <v>732</v>
      </c>
      <c r="F109" s="1" t="s">
        <v>4</v>
      </c>
      <c r="G109" s="1" t="s">
        <v>4</v>
      </c>
      <c r="H109" s="1" t="s">
        <v>4</v>
      </c>
      <c r="J109" s="16" t="str">
        <f t="shared" si="2"/>
        <v>.</v>
      </c>
    </row>
    <row r="110" spans="4:10" ht="0.95" customHeight="1" x14ac:dyDescent="0.25">
      <c r="D110">
        <v>87</v>
      </c>
      <c r="E110" s="1">
        <v>750</v>
      </c>
      <c r="F110" s="1" t="s">
        <v>4</v>
      </c>
      <c r="G110" s="1" t="s">
        <v>4</v>
      </c>
      <c r="H110" s="1" t="s">
        <v>4</v>
      </c>
      <c r="J110" s="16" t="str">
        <f t="shared" si="2"/>
        <v>.</v>
      </c>
    </row>
    <row r="111" spans="4:10" ht="0.95" customHeight="1" x14ac:dyDescent="0.25">
      <c r="D111">
        <v>88</v>
      </c>
      <c r="E111" s="1">
        <v>768</v>
      </c>
      <c r="F111" s="1" t="s">
        <v>4</v>
      </c>
      <c r="G111" s="1" t="s">
        <v>4</v>
      </c>
      <c r="H111" s="1" t="s">
        <v>4</v>
      </c>
      <c r="J111" s="16" t="str">
        <f t="shared" si="2"/>
        <v>.</v>
      </c>
    </row>
    <row r="112" spans="4:10" ht="0.95" customHeight="1" x14ac:dyDescent="0.25">
      <c r="D112">
        <v>89</v>
      </c>
      <c r="E112" s="1">
        <v>787</v>
      </c>
      <c r="F112" s="1" t="s">
        <v>4</v>
      </c>
      <c r="G112" s="1" t="s">
        <v>4</v>
      </c>
      <c r="H112" s="1" t="s">
        <v>4</v>
      </c>
      <c r="J112" s="16" t="str">
        <f t="shared" si="2"/>
        <v>.</v>
      </c>
    </row>
    <row r="113" spans="4:10" ht="0.95" customHeight="1" x14ac:dyDescent="0.25">
      <c r="D113">
        <v>90</v>
      </c>
      <c r="E113" s="1">
        <v>806</v>
      </c>
      <c r="F113" s="1" t="s">
        <v>4</v>
      </c>
      <c r="G113" s="1" t="s">
        <v>4</v>
      </c>
      <c r="H113" s="1" t="s">
        <v>4</v>
      </c>
      <c r="J113" s="16" t="str">
        <f t="shared" si="2"/>
        <v>.</v>
      </c>
    </row>
    <row r="114" spans="4:10" ht="0.95" customHeight="1" x14ac:dyDescent="0.25">
      <c r="D114">
        <v>91</v>
      </c>
      <c r="E114" s="1">
        <v>825</v>
      </c>
      <c r="F114" s="1" t="s">
        <v>4</v>
      </c>
      <c r="G114" s="1" t="s">
        <v>4</v>
      </c>
      <c r="H114" s="1" t="s">
        <v>4</v>
      </c>
      <c r="J114" s="16" t="str">
        <f t="shared" si="2"/>
        <v>.</v>
      </c>
    </row>
    <row r="115" spans="4:10" ht="0.95" customHeight="1" x14ac:dyDescent="0.25">
      <c r="D115">
        <v>92</v>
      </c>
      <c r="E115" s="1">
        <v>845</v>
      </c>
      <c r="F115" s="1" t="s">
        <v>4</v>
      </c>
      <c r="G115" s="1" t="s">
        <v>4</v>
      </c>
      <c r="H115" s="1" t="s">
        <v>4</v>
      </c>
      <c r="J115" s="16" t="str">
        <f t="shared" si="2"/>
        <v>.</v>
      </c>
    </row>
    <row r="116" spans="4:10" ht="0.95" customHeight="1" x14ac:dyDescent="0.25">
      <c r="D116">
        <v>93</v>
      </c>
      <c r="E116" s="1">
        <v>866</v>
      </c>
      <c r="F116" s="1" t="s">
        <v>4</v>
      </c>
      <c r="G116" s="1" t="s">
        <v>4</v>
      </c>
      <c r="H116" s="1" t="s">
        <v>4</v>
      </c>
      <c r="J116" s="16" t="str">
        <f t="shared" si="2"/>
        <v>.</v>
      </c>
    </row>
    <row r="117" spans="4:10" ht="0.95" customHeight="1" x14ac:dyDescent="0.25">
      <c r="D117">
        <v>94</v>
      </c>
      <c r="E117" s="1">
        <v>887</v>
      </c>
      <c r="F117" s="1" t="s">
        <v>4</v>
      </c>
      <c r="G117" s="1" t="s">
        <v>4</v>
      </c>
      <c r="H117" s="1" t="s">
        <v>4</v>
      </c>
      <c r="J117" s="16" t="str">
        <f t="shared" si="2"/>
        <v>.</v>
      </c>
    </row>
    <row r="118" spans="4:10" ht="0.95" customHeight="1" x14ac:dyDescent="0.25">
      <c r="D118">
        <v>95</v>
      </c>
      <c r="E118" s="1">
        <v>909</v>
      </c>
      <c r="F118" s="1" t="s">
        <v>4</v>
      </c>
      <c r="G118" s="1" t="s">
        <v>4</v>
      </c>
      <c r="H118" s="1" t="s">
        <v>4</v>
      </c>
      <c r="J118" s="16" t="str">
        <f t="shared" si="2"/>
        <v>.</v>
      </c>
    </row>
    <row r="119" spans="4:10" ht="0.95" customHeight="1" x14ac:dyDescent="0.25">
      <c r="D119">
        <v>96</v>
      </c>
      <c r="E119" s="1">
        <v>931</v>
      </c>
      <c r="F119" s="1" t="s">
        <v>4</v>
      </c>
      <c r="G119" s="1" t="s">
        <v>4</v>
      </c>
      <c r="H119" s="1" t="s">
        <v>4</v>
      </c>
      <c r="J119" s="16" t="str">
        <f t="shared" si="2"/>
        <v>.</v>
      </c>
    </row>
    <row r="120" spans="4:10" ht="0.95" customHeight="1" x14ac:dyDescent="0.25">
      <c r="D120">
        <v>97</v>
      </c>
      <c r="E120" s="1">
        <v>953</v>
      </c>
      <c r="F120" s="1" t="s">
        <v>4</v>
      </c>
      <c r="G120" s="1" t="s">
        <v>4</v>
      </c>
      <c r="H120" s="1" t="s">
        <v>4</v>
      </c>
      <c r="J120" s="16" t="str">
        <f t="shared" si="2"/>
        <v>.</v>
      </c>
    </row>
    <row r="121" spans="4:10" ht="0.95" customHeight="1" x14ac:dyDescent="0.25">
      <c r="D121">
        <v>98</v>
      </c>
      <c r="E121" s="1">
        <v>976</v>
      </c>
      <c r="F121" s="1" t="s">
        <v>4</v>
      </c>
      <c r="G121" s="1" t="s">
        <v>4</v>
      </c>
      <c r="H121" s="1" t="s">
        <v>4</v>
      </c>
      <c r="J121" s="16" t="str">
        <f t="shared" si="2"/>
        <v>.</v>
      </c>
    </row>
    <row r="122" spans="4:10" ht="15" customHeight="1" x14ac:dyDescent="0.25">
      <c r="J122" s="16"/>
    </row>
    <row r="123" spans="4:10" ht="15" customHeight="1" x14ac:dyDescent="0.25">
      <c r="J123" s="16"/>
    </row>
  </sheetData>
  <sheetProtection algorithmName="SHA-512" hashValue="Jro2/3mWspKb+D7hDwrTNeOdt/lM+WL9iRzZ4peK5fohozbCyF2i46pyGAutmeR9WGcDh8WKar5glkhbD+DVtA==" saltValue="rBFkUZxwLZb4WcEDHgWQEw==" spinCount="100000" sheet="1" objects="1" scenarios="1"/>
  <mergeCells count="2">
    <mergeCell ref="A4:B4"/>
    <mergeCell ref="A5:B5"/>
  </mergeCells>
  <conditionalFormatting sqref="C11">
    <cfRule type="cellIs" dxfId="1" priority="1" operator="lessThan">
      <formula>$C$10</formula>
    </cfRule>
    <cfRule type="cellIs" dxfId="0" priority="2" operator="greaterThanOrEqual">
      <formula>$C$10</formula>
    </cfRule>
  </conditionalFormatting>
  <dataValidations count="2">
    <dataValidation type="list" allowBlank="1" showInputMessage="1" showErrorMessage="1" sqref="C9">
      <formula1>tol</formula1>
    </dataValidation>
    <dataValidation type="list" allowBlank="1" showInputMessage="1" showErrorMessage="1" sqref="C11">
      <formula1>tol_all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1F4755BE4D574BB18629C801C62496" ma:contentTypeVersion="" ma:contentTypeDescription="Create a new document." ma:contentTypeScope="" ma:versionID="c58a8d63818ae0d28b3a8fe9126e89b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5FF9F-7955-4026-AB2A-D30BF024C58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376076-E76D-4C06-A938-67F81AF96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6719E5-8718-4094-BB4F-FB73DF0E6D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CWDT &amp; WDI Intervals v tBOOTmax</vt:lpstr>
      <vt:lpstr>chosen_tol</vt:lpstr>
      <vt:lpstr>tol</vt:lpstr>
      <vt:lpstr>tol_all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Wanstrath</dc:creator>
  <cp:lastModifiedBy>tcwd4f</cp:lastModifiedBy>
  <dcterms:created xsi:type="dcterms:W3CDTF">2019-08-20T20:33:29Z</dcterms:created>
  <dcterms:modified xsi:type="dcterms:W3CDTF">2019-12-16T17:30:06Z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0x010100341F4755BE4D574BB18629C801C62496</vt:lpwstr>
  </property>
</Properties>
</file>